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EVRAK TAKİP ÇİZELGESİ 2022\"/>
    </mc:Choice>
  </mc:AlternateContent>
  <xr:revisionPtr revIDLastSave="0" documentId="13_ncr:1_{CED00FDD-233C-42BC-A5D8-392A8D3620CB}" xr6:coauthVersionLast="47" xr6:coauthVersionMax="47" xr10:uidLastSave="{00000000-0000-0000-0000-000000000000}"/>
  <bookViews>
    <workbookView xWindow="-120" yWindow="-120" windowWidth="29040" windowHeight="15840" tabRatio="676" xr2:uid="{00000000-000D-0000-FFFF-FFFF00000000}"/>
  </bookViews>
  <sheets>
    <sheet name="ANA SAYFA" sheetId="17" r:id="rId1"/>
    <sheet name="OCAK" sheetId="25" r:id="rId2"/>
    <sheet name="ŞUBAT" sheetId="27" r:id="rId3"/>
    <sheet name="MART" sheetId="28" r:id="rId4"/>
    <sheet name="NİSAN" sheetId="34" r:id="rId5"/>
    <sheet name="MAYIS" sheetId="36" r:id="rId6"/>
    <sheet name="HAZİRAN" sheetId="37" r:id="rId7"/>
    <sheet name="TEMMUZ" sheetId="35" r:id="rId8"/>
    <sheet name="AĞUSTOS" sheetId="29" r:id="rId9"/>
    <sheet name="EYLÜL" sheetId="30" r:id="rId10"/>
    <sheet name="EKİM" sheetId="33" r:id="rId11"/>
    <sheet name="KASIM" sheetId="31" r:id="rId12"/>
    <sheet name="ARALIK" sheetId="32" r:id="rId13"/>
  </sheets>
  <calcPr calcId="191029"/>
</workbook>
</file>

<file path=xl/calcChain.xml><?xml version="1.0" encoding="utf-8"?>
<calcChain xmlns="http://schemas.openxmlformats.org/spreadsheetml/2006/main">
  <c r="E8" i="37" l="1"/>
  <c r="F8" i="17" s="1"/>
  <c r="C8" i="37"/>
  <c r="C8" i="17" s="1"/>
  <c r="I7" i="37"/>
  <c r="J8" i="17" s="1"/>
  <c r="I5" i="37"/>
  <c r="I8" i="17" s="1"/>
  <c r="E5" i="37"/>
  <c r="E2" i="37" s="1"/>
  <c r="C5" i="37"/>
  <c r="C2" i="37" s="1"/>
  <c r="E8" i="36"/>
  <c r="F7" i="17" s="1"/>
  <c r="C8" i="36"/>
  <c r="C7" i="17" s="1"/>
  <c r="I7" i="36"/>
  <c r="J7" i="17" s="1"/>
  <c r="I5" i="36"/>
  <c r="I7" i="17" s="1"/>
  <c r="E5" i="36"/>
  <c r="E2" i="36" s="1"/>
  <c r="C5" i="36"/>
  <c r="C2" i="36" s="1"/>
  <c r="E8" i="35"/>
  <c r="F9" i="17" s="1"/>
  <c r="C8" i="35"/>
  <c r="C9" i="17" s="1"/>
  <c r="I7" i="35"/>
  <c r="J9" i="17" s="1"/>
  <c r="I5" i="35"/>
  <c r="I9" i="17" s="1"/>
  <c r="E5" i="35"/>
  <c r="E2" i="35" s="1"/>
  <c r="C5" i="35"/>
  <c r="C2" i="35" s="1"/>
  <c r="E8" i="34"/>
  <c r="F6" i="17" s="1"/>
  <c r="C8" i="34"/>
  <c r="C6" i="17" s="1"/>
  <c r="I7" i="34"/>
  <c r="J6" i="17" s="1"/>
  <c r="I5" i="34"/>
  <c r="I6" i="17" s="1"/>
  <c r="E5" i="34"/>
  <c r="E2" i="34" s="1"/>
  <c r="C5" i="34"/>
  <c r="C2" i="34" s="1"/>
  <c r="E8" i="33"/>
  <c r="F12" i="17" s="1"/>
  <c r="C8" i="33"/>
  <c r="C12" i="17" s="1"/>
  <c r="I7" i="33"/>
  <c r="J12" i="17" s="1"/>
  <c r="I5" i="33"/>
  <c r="I12" i="17" s="1"/>
  <c r="E5" i="33"/>
  <c r="C5" i="33"/>
  <c r="C2" i="33" s="1"/>
  <c r="E8" i="32"/>
  <c r="F14" i="17" s="1"/>
  <c r="C8" i="32"/>
  <c r="C14" i="17" s="1"/>
  <c r="I7" i="32"/>
  <c r="J14" i="17" s="1"/>
  <c r="I5" i="32"/>
  <c r="I14" i="17" s="1"/>
  <c r="E5" i="32"/>
  <c r="C5" i="32"/>
  <c r="C2" i="32" s="1"/>
  <c r="E8" i="31"/>
  <c r="F13" i="17" s="1"/>
  <c r="C8" i="31"/>
  <c r="C13" i="17" s="1"/>
  <c r="I7" i="31"/>
  <c r="J13" i="17" s="1"/>
  <c r="I5" i="31"/>
  <c r="I13" i="17" s="1"/>
  <c r="E5" i="31"/>
  <c r="E2" i="31" s="1"/>
  <c r="C5" i="31"/>
  <c r="C2" i="31" s="1"/>
  <c r="E8" i="30"/>
  <c r="F11" i="17" s="1"/>
  <c r="C8" i="30"/>
  <c r="C11" i="17" s="1"/>
  <c r="I7" i="30"/>
  <c r="J11" i="17" s="1"/>
  <c r="I5" i="30"/>
  <c r="I11" i="17" s="1"/>
  <c r="E5" i="30"/>
  <c r="E2" i="30" s="1"/>
  <c r="C5" i="30"/>
  <c r="C2" i="30" s="1"/>
  <c r="E8" i="29"/>
  <c r="F10" i="17" s="1"/>
  <c r="C8" i="29"/>
  <c r="C10" i="17" s="1"/>
  <c r="I7" i="29"/>
  <c r="J10" i="17" s="1"/>
  <c r="I5" i="29"/>
  <c r="I10" i="17" s="1"/>
  <c r="E5" i="29"/>
  <c r="E2" i="29" s="1"/>
  <c r="C5" i="29"/>
  <c r="C2" i="29" s="1"/>
  <c r="E8" i="28"/>
  <c r="F5" i="17" s="1"/>
  <c r="C8" i="28"/>
  <c r="C5" i="17" s="1"/>
  <c r="I7" i="28"/>
  <c r="J5" i="17" s="1"/>
  <c r="I5" i="28"/>
  <c r="I5" i="17" s="1"/>
  <c r="E5" i="28"/>
  <c r="E2" i="28" s="1"/>
  <c r="C5" i="28"/>
  <c r="C2" i="28" s="1"/>
  <c r="E8" i="27"/>
  <c r="F4" i="17" s="1"/>
  <c r="C8" i="27"/>
  <c r="I7" i="27"/>
  <c r="J4" i="17" s="1"/>
  <c r="I5" i="27"/>
  <c r="I4" i="17" s="1"/>
  <c r="E5" i="27"/>
  <c r="E2" i="27" s="1"/>
  <c r="C5" i="27"/>
  <c r="I5" i="25"/>
  <c r="I3" i="17" s="1"/>
  <c r="I7" i="25"/>
  <c r="J3" i="17" s="1"/>
  <c r="E2" i="33" l="1"/>
  <c r="C2" i="27"/>
  <c r="F2" i="27" s="1"/>
  <c r="E4" i="17"/>
  <c r="E5" i="17"/>
  <c r="F2" i="28"/>
  <c r="E6" i="17"/>
  <c r="F2" i="34"/>
  <c r="B7" i="17"/>
  <c r="F2" i="36"/>
  <c r="E7" i="17"/>
  <c r="B8" i="17"/>
  <c r="E8" i="17"/>
  <c r="F2" i="37"/>
  <c r="B9" i="17"/>
  <c r="E9" i="17"/>
  <c r="F2" i="35"/>
  <c r="E10" i="17"/>
  <c r="F2" i="29"/>
  <c r="B11" i="17"/>
  <c r="E11" i="17"/>
  <c r="F2" i="30"/>
  <c r="B12" i="17"/>
  <c r="E12" i="17"/>
  <c r="F2" i="33"/>
  <c r="B13" i="17"/>
  <c r="B14" i="17"/>
  <c r="E2" i="32"/>
  <c r="F2" i="32" s="1"/>
  <c r="E14" i="17"/>
  <c r="E13" i="17"/>
  <c r="F2" i="31"/>
  <c r="B10" i="17"/>
  <c r="B6" i="17"/>
  <c r="B5" i="17"/>
  <c r="B4" i="17"/>
  <c r="C4" i="17"/>
  <c r="I15" i="17"/>
  <c r="J15" i="17"/>
  <c r="C8" i="25"/>
  <c r="C3" i="17" s="1"/>
  <c r="C5" i="25"/>
  <c r="E8" i="25"/>
  <c r="F3" i="17" s="1"/>
  <c r="E5" i="25"/>
  <c r="B3" i="17" l="1"/>
  <c r="C2" i="25"/>
  <c r="E2" i="25"/>
  <c r="E3" i="17"/>
  <c r="F2" i="25" l="1"/>
  <c r="B15" i="17" l="1"/>
  <c r="F15" i="17"/>
  <c r="C15" i="17"/>
  <c r="C17" i="17" l="1"/>
  <c r="E15" i="17"/>
  <c r="F17" i="17" l="1"/>
  <c r="E19" i="17" s="1"/>
</calcChain>
</file>

<file path=xl/sharedStrings.xml><?xml version="1.0" encoding="utf-8"?>
<sst xmlns="http://schemas.openxmlformats.org/spreadsheetml/2006/main" count="434" uniqueCount="51">
  <si>
    <t>ANA SAYFA</t>
  </si>
  <si>
    <t>KENDİ ÇEKİM</t>
  </si>
  <si>
    <t>KENDİ SENEDİM</t>
  </si>
  <si>
    <t>MÜŞTERİ ÇEKİ</t>
  </si>
  <si>
    <t>MÜŞTERİ SENEDİ</t>
  </si>
  <si>
    <t>VADE TARİHİ</t>
  </si>
  <si>
    <t>TİCARİ ÜNVANI</t>
  </si>
  <si>
    <t>EVRAK NO</t>
  </si>
  <si>
    <t>EVRAK TÜRÜ</t>
  </si>
  <si>
    <t>AİT OLDUĞU BANKA</t>
  </si>
  <si>
    <t>ŞUBESİ</t>
  </si>
  <si>
    <t>TUTAR</t>
  </si>
  <si>
    <t>AÇIKLAMA</t>
  </si>
  <si>
    <t>GİDEN EVRAKLAR</t>
  </si>
  <si>
    <t>GELEN EVRAKLAR</t>
  </si>
  <si>
    <t>FARK</t>
  </si>
  <si>
    <t xml:space="preserve">     EKİM AYI EVRAK ÇİZELGESİ</t>
  </si>
  <si>
    <t xml:space="preserve">      KASIM AYI EVRAK ÇİZELGESİ</t>
  </si>
  <si>
    <t xml:space="preserve">      ARALIK AYI EVRAK ÇİZELGESİ</t>
  </si>
  <si>
    <t>AYLAR</t>
  </si>
  <si>
    <t>OCAK</t>
  </si>
  <si>
    <t>ŞUBAT</t>
  </si>
  <si>
    <t>MART</t>
  </si>
  <si>
    <t>NİSAN</t>
  </si>
  <si>
    <t>MAYIS</t>
  </si>
  <si>
    <t>HAZİRAN</t>
  </si>
  <si>
    <t>TEMMUZ</t>
  </si>
  <si>
    <t>AĞUSTOS</t>
  </si>
  <si>
    <t>EYLÜL</t>
  </si>
  <si>
    <t>EKİM</t>
  </si>
  <si>
    <t>KASIM</t>
  </si>
  <si>
    <t>ARALIK</t>
  </si>
  <si>
    <t>TOPLAM</t>
  </si>
  <si>
    <t>GELEN</t>
  </si>
  <si>
    <t>GİDEN</t>
  </si>
  <si>
    <t>İŞLEM TARİHİ</t>
  </si>
  <si>
    <t xml:space="preserve">      OCAK AYI EVRAK ÇİZELGESİ</t>
  </si>
  <si>
    <t xml:space="preserve">     ŞUBAT AYI EVRAK ÇİZELGESİ</t>
  </si>
  <si>
    <t>DURUMU</t>
  </si>
  <si>
    <t>CİRO EDİLDİĞİ FİRMA</t>
  </si>
  <si>
    <t>ELİMİZDE OLAN EVRAKLAR</t>
  </si>
  <si>
    <t>CİRO EDİLEN EVRAKLAR</t>
  </si>
  <si>
    <t>ELİMİZDEKİ EVRAKLAR</t>
  </si>
  <si>
    <t>2022 BAŞARI METAL EVRAK TAKİP ÇİZELGESİ</t>
  </si>
  <si>
    <t xml:space="preserve">    EYLÜL AYI EVRAK ÇİZELGESİ</t>
  </si>
  <si>
    <t xml:space="preserve">    AĞUSTOS AYI EVRAK ÇİZELGESİ</t>
  </si>
  <si>
    <t xml:space="preserve">    TEMMUZ AYI EVRAK ÇİZELGESİ</t>
  </si>
  <si>
    <t xml:space="preserve">    HAZİRAN AYI EVRAK ÇİZELGESİ</t>
  </si>
  <si>
    <t xml:space="preserve">    MAYIS AYI EVRAK ÇİZELGESİ</t>
  </si>
  <si>
    <t xml:space="preserve">     NİSAN AYI EVRAK ÇİZELGESİ</t>
  </si>
  <si>
    <t xml:space="preserve">    MART AYI EVRAK ÇİZELGESİ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</si>
</sst>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"/>
    <numFmt numFmtId="165" formatCode="#,##0.00\ &quot;₺&quot;"/>
  </numFmts>
  <fonts count="21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u/>
      <sz val="11"/>
      <color theme="10"/>
      <name val="Calibri"/>
      <family val="2"/>
      <charset val="162"/>
    </font>
    <font>
      <b/>
      <sz val="10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sz val="13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u/>
      <sz val="11"/>
      <name val="Calibri"/>
      <family val="2"/>
      <charset val="162"/>
    </font>
    <font>
      <b/>
      <sz val="11"/>
      <name val="Calibri"/>
      <family val="2"/>
      <charset val="162"/>
      <scheme val="minor"/>
    </font>
    <font>
      <b/>
      <sz val="12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b/>
      <sz val="16"/>
      <color theme="1"/>
      <name val="Times New Roman"/>
      <family val="1"/>
      <charset val="162"/>
    </font>
    <font>
      <b/>
      <sz val="14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b/>
      <u/>
      <sz val="10"/>
      <color theme="1"/>
      <name val="Times New Roman"/>
      <family val="1"/>
      <charset val="162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EB8"/>
        <bgColor indexed="64"/>
      </patternFill>
    </fill>
    <fill>
      <patternFill patternType="solid">
        <fgColor rgb="FFB3FFE6"/>
        <bgColor indexed="64"/>
      </patternFill>
    </fill>
    <fill>
      <patternFill patternType="solid">
        <fgColor rgb="FFB7FF93"/>
        <bgColor indexed="64"/>
      </patternFill>
    </fill>
    <fill>
      <patternFill patternType="solid">
        <fgColor rgb="FFD7F8FF"/>
        <bgColor indexed="64"/>
      </patternFill>
    </fill>
    <fill>
      <patternFill patternType="solid">
        <fgColor rgb="FFCAD6FE"/>
        <bgColor indexed="64"/>
      </patternFill>
    </fill>
    <fill>
      <patternFill patternType="solid">
        <fgColor rgb="FFC9FFDB"/>
        <bgColor indexed="64"/>
      </patternFill>
    </fill>
    <fill>
      <patternFill patternType="solid">
        <fgColor rgb="FFFFCDD4"/>
        <bgColor indexed="64"/>
      </patternFill>
    </fill>
    <fill>
      <patternFill patternType="solid">
        <fgColor rgb="FFFFD2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otted">
        <color auto="1"/>
      </bottom>
      <diagonal/>
    </border>
    <border>
      <left/>
      <right/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37">
    <xf numFmtId="0" fontId="0" fillId="0" borderId="0" xfId="0"/>
    <xf numFmtId="164" fontId="0" fillId="0" borderId="0" xfId="0" applyNumberFormat="1"/>
    <xf numFmtId="165" fontId="0" fillId="0" borderId="0" xfId="0" applyNumberFormat="1"/>
    <xf numFmtId="165" fontId="6" fillId="3" borderId="1" xfId="0" applyNumberFormat="1" applyFont="1" applyFill="1" applyBorder="1" applyAlignment="1">
      <alignment horizontal="center" vertical="center"/>
    </xf>
    <xf numFmtId="0" fontId="0" fillId="0" borderId="3" xfId="0" applyBorder="1"/>
    <xf numFmtId="164" fontId="0" fillId="0" borderId="3" xfId="0" applyNumberFormat="1" applyBorder="1"/>
    <xf numFmtId="0" fontId="0" fillId="5" borderId="3" xfId="0" applyFill="1" applyBorder="1"/>
    <xf numFmtId="165" fontId="8" fillId="6" borderId="3" xfId="1" applyNumberFormat="1" applyFont="1" applyFill="1" applyBorder="1" applyAlignment="1" applyProtection="1"/>
    <xf numFmtId="0" fontId="0" fillId="0" borderId="4" xfId="0" applyBorder="1"/>
    <xf numFmtId="165" fontId="9" fillId="6" borderId="3" xfId="0" applyNumberFormat="1" applyFont="1" applyFill="1" applyBorder="1"/>
    <xf numFmtId="165" fontId="2" fillId="6" borderId="3" xfId="0" applyNumberFormat="1" applyFont="1" applyFill="1" applyBorder="1"/>
    <xf numFmtId="0" fontId="0" fillId="0" borderId="6" xfId="0" applyBorder="1"/>
    <xf numFmtId="164" fontId="0" fillId="0" borderId="6" xfId="0" applyNumberFormat="1" applyBorder="1"/>
    <xf numFmtId="0" fontId="0" fillId="5" borderId="6" xfId="0" applyFill="1" applyBorder="1"/>
    <xf numFmtId="165" fontId="2" fillId="6" borderId="6" xfId="0" applyNumberFormat="1" applyFont="1" applyFill="1" applyBorder="1"/>
    <xf numFmtId="0" fontId="0" fillId="0" borderId="7" xfId="0" applyBorder="1"/>
    <xf numFmtId="0" fontId="1" fillId="0" borderId="0" xfId="0" applyFont="1"/>
    <xf numFmtId="0" fontId="0" fillId="0" borderId="11" xfId="0" applyBorder="1"/>
    <xf numFmtId="164" fontId="0" fillId="0" borderId="11" xfId="0" applyNumberFormat="1" applyBorder="1"/>
    <xf numFmtId="0" fontId="0" fillId="5" borderId="11" xfId="0" applyFill="1" applyBorder="1"/>
    <xf numFmtId="0" fontId="7" fillId="3" borderId="14" xfId="0" applyFont="1" applyFill="1" applyBorder="1" applyAlignment="1">
      <alignment horizontal="center" vertical="center"/>
    </xf>
    <xf numFmtId="165" fontId="7" fillId="3" borderId="14" xfId="0" applyNumberFormat="1" applyFont="1" applyFill="1" applyBorder="1" applyAlignment="1">
      <alignment horizontal="center" vertical="center"/>
    </xf>
    <xf numFmtId="165" fontId="8" fillId="6" borderId="11" xfId="1" applyNumberFormat="1" applyFont="1" applyFill="1" applyBorder="1" applyAlignment="1" applyProtection="1"/>
    <xf numFmtId="0" fontId="12" fillId="3" borderId="14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6" fillId="0" borderId="11" xfId="0" applyNumberFormat="1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/>
    </xf>
    <xf numFmtId="0" fontId="18" fillId="8" borderId="22" xfId="1" applyFont="1" applyFill="1" applyBorder="1" applyAlignment="1" applyProtection="1">
      <alignment horizontal="left" vertical="center"/>
    </xf>
    <xf numFmtId="165" fontId="6" fillId="7" borderId="1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0" xfId="1" applyFont="1" applyFill="1" applyAlignment="1" applyProtection="1">
      <alignment horizontal="center" vertical="center"/>
    </xf>
    <xf numFmtId="17" fontId="11" fillId="0" borderId="0" xfId="0" applyNumberFormat="1" applyFont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8" xfId="0" applyBorder="1"/>
    <xf numFmtId="164" fontId="0" fillId="0" borderId="8" xfId="0" applyNumberFormat="1" applyBorder="1"/>
    <xf numFmtId="0" fontId="0" fillId="5" borderId="8" xfId="0" applyFill="1" applyBorder="1"/>
    <xf numFmtId="165" fontId="2" fillId="6" borderId="8" xfId="0" applyNumberFormat="1" applyFont="1" applyFill="1" applyBorder="1"/>
    <xf numFmtId="0" fontId="2" fillId="0" borderId="8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0" fillId="0" borderId="9" xfId="0" applyBorder="1"/>
    <xf numFmtId="0" fontId="2" fillId="11" borderId="24" xfId="0" applyFont="1" applyFill="1" applyBorder="1" applyAlignment="1">
      <alignment horizontal="center" vertical="center"/>
    </xf>
    <xf numFmtId="0" fontId="2" fillId="11" borderId="27" xfId="0" applyFont="1" applyFill="1" applyBorder="1" applyAlignment="1">
      <alignment horizontal="center" vertical="center"/>
    </xf>
    <xf numFmtId="0" fontId="2" fillId="11" borderId="25" xfId="0" applyFont="1" applyFill="1" applyBorder="1" applyAlignment="1">
      <alignment horizontal="center" vertical="center"/>
    </xf>
    <xf numFmtId="0" fontId="18" fillId="11" borderId="22" xfId="1" applyFont="1" applyFill="1" applyBorder="1" applyAlignment="1" applyProtection="1">
      <alignment horizontal="left" vertical="center"/>
    </xf>
    <xf numFmtId="0" fontId="5" fillId="6" borderId="20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165" fontId="19" fillId="12" borderId="1" xfId="0" applyNumberFormat="1" applyFont="1" applyFill="1" applyBorder="1" applyAlignment="1">
      <alignment horizontal="center" vertical="center"/>
    </xf>
    <xf numFmtId="0" fontId="15" fillId="0" borderId="39" xfId="0" applyFont="1" applyBorder="1" applyAlignment="1">
      <alignment vertical="center"/>
    </xf>
    <xf numFmtId="0" fontId="15" fillId="9" borderId="31" xfId="0" applyFont="1" applyFill="1" applyBorder="1" applyAlignment="1">
      <alignment horizontal="center" vertical="center"/>
    </xf>
    <xf numFmtId="0" fontId="15" fillId="0" borderId="40" xfId="0" applyFont="1" applyBorder="1" applyAlignment="1">
      <alignment vertical="center"/>
    </xf>
    <xf numFmtId="0" fontId="15" fillId="0" borderId="41" xfId="0" applyFont="1" applyBorder="1" applyAlignment="1">
      <alignment vertical="center"/>
    </xf>
    <xf numFmtId="165" fontId="17" fillId="10" borderId="28" xfId="0" applyNumberFormat="1" applyFont="1" applyFill="1" applyBorder="1" applyAlignment="1">
      <alignment vertical="center"/>
    </xf>
    <xf numFmtId="165" fontId="16" fillId="9" borderId="28" xfId="0" applyNumberFormat="1" applyFont="1" applyFill="1" applyBorder="1" applyAlignment="1">
      <alignment vertical="center"/>
    </xf>
    <xf numFmtId="165" fontId="6" fillId="0" borderId="10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6" fillId="0" borderId="26" xfId="0" applyNumberFormat="1" applyFont="1" applyBorder="1" applyAlignment="1">
      <alignment horizontal="center" vertical="center"/>
    </xf>
    <xf numFmtId="0" fontId="18" fillId="8" borderId="42" xfId="1" applyFont="1" applyFill="1" applyBorder="1" applyAlignment="1" applyProtection="1">
      <alignment horizontal="left" vertical="center"/>
    </xf>
    <xf numFmtId="0" fontId="11" fillId="8" borderId="13" xfId="0" applyFont="1" applyFill="1" applyBorder="1" applyAlignment="1">
      <alignment horizontal="left" vertical="center"/>
    </xf>
    <xf numFmtId="165" fontId="17" fillId="0" borderId="14" xfId="0" applyNumberFormat="1" applyFont="1" applyBorder="1"/>
    <xf numFmtId="165" fontId="17" fillId="0" borderId="15" xfId="0" applyNumberFormat="1" applyFont="1" applyBorder="1"/>
    <xf numFmtId="165" fontId="17" fillId="0" borderId="13" xfId="0" applyNumberFormat="1" applyFont="1" applyBorder="1"/>
    <xf numFmtId="0" fontId="5" fillId="6" borderId="21" xfId="0" applyFont="1" applyFill="1" applyBorder="1" applyAlignment="1">
      <alignment horizontal="center" vertical="center" wrapText="1"/>
    </xf>
    <xf numFmtId="0" fontId="18" fillId="11" borderId="42" xfId="1" applyFont="1" applyFill="1" applyBorder="1" applyAlignment="1" applyProtection="1">
      <alignment horizontal="left" vertical="center"/>
    </xf>
    <xf numFmtId="0" fontId="11" fillId="11" borderId="13" xfId="0" applyFont="1" applyFill="1" applyBorder="1" applyAlignment="1">
      <alignment horizontal="left" vertical="center"/>
    </xf>
    <xf numFmtId="0" fontId="15" fillId="10" borderId="28" xfId="0" applyFont="1" applyFill="1" applyBorder="1" applyAlignment="1">
      <alignment horizontal="center" vertical="center"/>
    </xf>
    <xf numFmtId="0" fontId="15" fillId="4" borderId="28" xfId="0" applyFont="1" applyFill="1" applyBorder="1" applyAlignment="1">
      <alignment horizontal="center" vertical="center"/>
    </xf>
    <xf numFmtId="165" fontId="17" fillId="4" borderId="28" xfId="0" applyNumberFormat="1" applyFont="1" applyFill="1" applyBorder="1" applyAlignment="1">
      <alignment vertical="center"/>
    </xf>
    <xf numFmtId="0" fontId="0" fillId="13" borderId="0" xfId="0" applyFill="1"/>
    <xf numFmtId="0" fontId="15" fillId="13" borderId="39" xfId="0" applyFont="1" applyFill="1" applyBorder="1" applyAlignment="1">
      <alignment horizontal="center" vertical="center"/>
    </xf>
    <xf numFmtId="0" fontId="15" fillId="13" borderId="29" xfId="0" applyFont="1" applyFill="1" applyBorder="1" applyAlignment="1">
      <alignment horizontal="center" vertical="center"/>
    </xf>
    <xf numFmtId="0" fontId="16" fillId="13" borderId="0" xfId="0" applyFont="1" applyFill="1" applyAlignment="1">
      <alignment vertical="center"/>
    </xf>
    <xf numFmtId="0" fontId="15" fillId="13" borderId="0" xfId="0" applyFont="1" applyFill="1" applyAlignment="1">
      <alignment horizontal="center" vertical="center"/>
    </xf>
    <xf numFmtId="165" fontId="16" fillId="13" borderId="29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13" borderId="0" xfId="0" applyFill="1" applyAlignment="1">
      <alignment vertical="center"/>
    </xf>
    <xf numFmtId="0" fontId="0" fillId="13" borderId="0" xfId="0" applyFill="1" applyAlignment="1">
      <alignment horizontal="center" vertical="center"/>
    </xf>
    <xf numFmtId="0" fontId="15" fillId="13" borderId="39" xfId="0" applyFont="1" applyFill="1" applyBorder="1" applyAlignment="1">
      <alignment vertical="center"/>
    </xf>
    <xf numFmtId="165" fontId="16" fillId="13" borderId="39" xfId="0" applyNumberFormat="1" applyFont="1" applyFill="1" applyBorder="1" applyAlignment="1">
      <alignment vertical="center"/>
    </xf>
    <xf numFmtId="0" fontId="15" fillId="13" borderId="29" xfId="0" applyFont="1" applyFill="1" applyBorder="1" applyAlignment="1">
      <alignment vertical="center"/>
    </xf>
    <xf numFmtId="0" fontId="15" fillId="13" borderId="0" xfId="0" applyFont="1" applyFill="1" applyAlignment="1">
      <alignment vertical="center"/>
    </xf>
    <xf numFmtId="0" fontId="0" fillId="13" borderId="39" xfId="0" applyFill="1" applyBorder="1" applyAlignment="1">
      <alignment horizontal="center" vertical="center"/>
    </xf>
    <xf numFmtId="0" fontId="4" fillId="13" borderId="0" xfId="1" applyFont="1" applyFill="1" applyAlignment="1" applyProtection="1"/>
    <xf numFmtId="17" fontId="0" fillId="13" borderId="0" xfId="0" applyNumberFormat="1" applyFill="1" applyAlignment="1">
      <alignment horizontal="center" vertical="center"/>
    </xf>
    <xf numFmtId="164" fontId="0" fillId="13" borderId="0" xfId="0" applyNumberFormat="1" applyFill="1"/>
    <xf numFmtId="0" fontId="10" fillId="13" borderId="16" xfId="1" applyFont="1" applyFill="1" applyBorder="1" applyAlignment="1" applyProtection="1">
      <alignment vertical="center"/>
    </xf>
    <xf numFmtId="165" fontId="0" fillId="13" borderId="0" xfId="0" applyNumberFormat="1" applyFill="1"/>
    <xf numFmtId="0" fontId="2" fillId="13" borderId="0" xfId="0" applyFont="1" applyFill="1" applyAlignment="1">
      <alignment horizontal="center" vertical="center"/>
    </xf>
    <xf numFmtId="165" fontId="6" fillId="13" borderId="0" xfId="0" applyNumberFormat="1" applyFont="1" applyFill="1" applyAlignment="1">
      <alignment horizontal="center" vertical="center"/>
    </xf>
    <xf numFmtId="0" fontId="1" fillId="13" borderId="0" xfId="0" applyFont="1" applyFill="1"/>
    <xf numFmtId="0" fontId="5" fillId="13" borderId="0" xfId="0" applyFont="1" applyFill="1" applyAlignment="1">
      <alignment vertical="center"/>
    </xf>
    <xf numFmtId="165" fontId="6" fillId="13" borderId="0" xfId="0" applyNumberFormat="1" applyFont="1" applyFill="1" applyAlignment="1">
      <alignment vertical="center"/>
    </xf>
    <xf numFmtId="0" fontId="13" fillId="3" borderId="1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6" borderId="29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165" fontId="6" fillId="4" borderId="1" xfId="0" applyNumberFormat="1" applyFont="1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165" fontId="6" fillId="7" borderId="1" xfId="0" applyNumberFormat="1" applyFont="1" applyFill="1" applyBorder="1" applyAlignment="1">
      <alignment horizontal="center" vertical="center"/>
    </xf>
    <xf numFmtId="0" fontId="10" fillId="0" borderId="16" xfId="1" applyFont="1" applyFill="1" applyBorder="1" applyAlignment="1" applyProtection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20" fillId="12" borderId="1" xfId="0" applyFont="1" applyFill="1" applyBorder="1" applyAlignment="1">
      <alignment horizontal="center" vertical="center"/>
    </xf>
    <xf numFmtId="0" fontId="20" fillId="12" borderId="17" xfId="0" applyFont="1" applyFill="1" applyBorder="1" applyAlignment="1">
      <alignment horizontal="center" vertical="center"/>
    </xf>
    <xf numFmtId="0" fontId="20" fillId="12" borderId="1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</cellXfs>
  <cellStyles count="2">
    <cellStyle name="Köprü" xfId="1" builtinId="8"/>
    <cellStyle name="Normal" xfId="0" builtinId="0"/>
  </cellStyles>
  <dxfs count="0"/>
  <tableStyles count="0" defaultTableStyle="TableStyleMedium9" defaultPivotStyle="PivotStyleLight16"/>
  <colors>
    <mruColors>
      <color rgb="FFFFD279"/>
      <color rgb="FFFFCC66"/>
      <color rgb="FFD7F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7"/>
  <sheetViews>
    <sheetView tabSelected="1" workbookViewId="0">
      <selection activeCell="H27" sqref="H27"/>
    </sheetView>
  </sheetViews>
  <sheetFormatPr defaultRowHeight="15" x14ac:dyDescent="0.25"/>
  <cols>
    <col min="1" max="1" width="13.7109375" customWidth="1"/>
    <col min="2" max="3" width="20.7109375" customWidth="1"/>
    <col min="4" max="4" width="2.7109375" customWidth="1"/>
    <col min="5" max="6" width="20.7109375" customWidth="1"/>
    <col min="7" max="7" width="10.7109375" customWidth="1"/>
    <col min="8" max="8" width="13.7109375" customWidth="1"/>
    <col min="9" max="10" width="20.7109375" customWidth="1"/>
  </cols>
  <sheetData>
    <row r="1" spans="1:21" s="89" customFormat="1" ht="30" customHeight="1" thickBot="1" x14ac:dyDescent="0.3">
      <c r="A1" s="115" t="s">
        <v>43</v>
      </c>
      <c r="B1" s="115"/>
      <c r="C1" s="115"/>
      <c r="D1" s="115"/>
      <c r="E1" s="115"/>
      <c r="F1" s="115"/>
      <c r="G1" s="115"/>
      <c r="H1" s="115"/>
      <c r="I1" s="115"/>
      <c r="J1" s="115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1" s="29" customFormat="1" ht="30" customHeight="1" x14ac:dyDescent="0.25">
      <c r="A2" s="26" t="s">
        <v>19</v>
      </c>
      <c r="B2" s="27" t="s">
        <v>3</v>
      </c>
      <c r="C2" s="28" t="s">
        <v>4</v>
      </c>
      <c r="D2" s="112"/>
      <c r="E2" s="26" t="s">
        <v>1</v>
      </c>
      <c r="F2" s="28" t="s">
        <v>2</v>
      </c>
      <c r="G2" s="96"/>
      <c r="H2" s="26" t="s">
        <v>19</v>
      </c>
      <c r="I2" s="60" t="s">
        <v>40</v>
      </c>
      <c r="J2" s="77" t="s">
        <v>41</v>
      </c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</row>
    <row r="3" spans="1:21" s="29" customFormat="1" ht="24.95" customHeight="1" x14ac:dyDescent="0.25">
      <c r="A3" s="36" t="s">
        <v>20</v>
      </c>
      <c r="B3" s="30">
        <f>OCAK!C5</f>
        <v>0</v>
      </c>
      <c r="C3" s="31">
        <f>OCAK!C8</f>
        <v>0</v>
      </c>
      <c r="D3" s="113"/>
      <c r="E3" s="69">
        <f>OCAK!E5</f>
        <v>0</v>
      </c>
      <c r="F3" s="31">
        <f>OCAK!E8</f>
        <v>0</v>
      </c>
      <c r="G3" s="91"/>
      <c r="H3" s="59" t="s">
        <v>20</v>
      </c>
      <c r="I3" s="30">
        <f>OCAK!I5</f>
        <v>0</v>
      </c>
      <c r="J3" s="31">
        <f>OCAK!I7</f>
        <v>0</v>
      </c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</row>
    <row r="4" spans="1:21" s="29" customFormat="1" ht="24.95" customHeight="1" x14ac:dyDescent="0.25">
      <c r="A4" s="36" t="s">
        <v>21</v>
      </c>
      <c r="B4" s="32">
        <f>ŞUBAT!C5</f>
        <v>0</v>
      </c>
      <c r="C4" s="33">
        <f>ŞUBAT!C8</f>
        <v>0</v>
      </c>
      <c r="D4" s="113"/>
      <c r="E4" s="70">
        <f>ŞUBAT!E5</f>
        <v>0</v>
      </c>
      <c r="F4" s="31">
        <f>ŞUBAT!E8</f>
        <v>0</v>
      </c>
      <c r="G4" s="91"/>
      <c r="H4" s="59" t="s">
        <v>21</v>
      </c>
      <c r="I4" s="30">
        <f>ŞUBAT!I5</f>
        <v>0</v>
      </c>
      <c r="J4" s="31">
        <f>ŞUBAT!I7</f>
        <v>0</v>
      </c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</row>
    <row r="5" spans="1:21" s="29" customFormat="1" ht="24.95" customHeight="1" x14ac:dyDescent="0.25">
      <c r="A5" s="36" t="s">
        <v>22</v>
      </c>
      <c r="B5" s="32">
        <f>MART!C5</f>
        <v>0</v>
      </c>
      <c r="C5" s="33">
        <f>MART!C8</f>
        <v>0</v>
      </c>
      <c r="D5" s="113"/>
      <c r="E5" s="70">
        <f>MART!E5</f>
        <v>0</v>
      </c>
      <c r="F5" s="31">
        <f>MART!E8</f>
        <v>0</v>
      </c>
      <c r="G5" s="91"/>
      <c r="H5" s="59" t="s">
        <v>22</v>
      </c>
      <c r="I5" s="30">
        <f>MART!I5</f>
        <v>0</v>
      </c>
      <c r="J5" s="31">
        <f>MART!I7</f>
        <v>0</v>
      </c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</row>
    <row r="6" spans="1:21" s="29" customFormat="1" ht="24.95" customHeight="1" x14ac:dyDescent="0.25">
      <c r="A6" s="36" t="s">
        <v>23</v>
      </c>
      <c r="B6" s="32">
        <f>NİSAN!C5</f>
        <v>0</v>
      </c>
      <c r="C6" s="33">
        <f>NİSAN!C8</f>
        <v>0</v>
      </c>
      <c r="D6" s="113"/>
      <c r="E6" s="70">
        <f>NİSAN!E5</f>
        <v>0</v>
      </c>
      <c r="F6" s="31">
        <f>NİSAN!E8</f>
        <v>0</v>
      </c>
      <c r="G6" s="91"/>
      <c r="H6" s="59" t="s">
        <v>23</v>
      </c>
      <c r="I6" s="30">
        <f>NİSAN!I5</f>
        <v>0</v>
      </c>
      <c r="J6" s="33">
        <f>NİSAN!I7</f>
        <v>0</v>
      </c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</row>
    <row r="7" spans="1:21" s="29" customFormat="1" ht="24.95" customHeight="1" x14ac:dyDescent="0.25">
      <c r="A7" s="36" t="s">
        <v>24</v>
      </c>
      <c r="B7" s="32">
        <f>MAYIS!C5</f>
        <v>0</v>
      </c>
      <c r="C7" s="33">
        <f>MAYIS!C8</f>
        <v>0</v>
      </c>
      <c r="D7" s="113"/>
      <c r="E7" s="70">
        <f>MAYIS!E5</f>
        <v>0</v>
      </c>
      <c r="F7" s="31">
        <f>MAYIS!E8</f>
        <v>0</v>
      </c>
      <c r="G7" s="91"/>
      <c r="H7" s="59" t="s">
        <v>24</v>
      </c>
      <c r="I7" s="30">
        <f>MAYIS!I5</f>
        <v>0</v>
      </c>
      <c r="J7" s="33">
        <f>MAYIS!I7</f>
        <v>0</v>
      </c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</row>
    <row r="8" spans="1:21" s="29" customFormat="1" ht="24.95" customHeight="1" x14ac:dyDescent="0.25">
      <c r="A8" s="36" t="s">
        <v>25</v>
      </c>
      <c r="B8" s="32">
        <f>HAZİRAN!C5</f>
        <v>0</v>
      </c>
      <c r="C8" s="33">
        <f>HAZİRAN!C8</f>
        <v>0</v>
      </c>
      <c r="D8" s="113"/>
      <c r="E8" s="70">
        <f>HAZİRAN!E5</f>
        <v>0</v>
      </c>
      <c r="F8" s="31">
        <f>HAZİRAN!E8</f>
        <v>0</v>
      </c>
      <c r="G8" s="91"/>
      <c r="H8" s="59" t="s">
        <v>25</v>
      </c>
      <c r="I8" s="30">
        <f>HAZİRAN!I5</f>
        <v>0</v>
      </c>
      <c r="J8" s="33">
        <f>HAZİRAN!I7</f>
        <v>0</v>
      </c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</row>
    <row r="9" spans="1:21" s="29" customFormat="1" ht="24.95" customHeight="1" x14ac:dyDescent="0.25">
      <c r="A9" s="36" t="s">
        <v>26</v>
      </c>
      <c r="B9" s="32">
        <f>TEMMUZ!C5</f>
        <v>0</v>
      </c>
      <c r="C9" s="33">
        <f>TEMMUZ!C8</f>
        <v>0</v>
      </c>
      <c r="D9" s="113"/>
      <c r="E9" s="70">
        <f>TEMMUZ!E5</f>
        <v>0</v>
      </c>
      <c r="F9" s="31">
        <f>TEMMUZ!E8</f>
        <v>0</v>
      </c>
      <c r="G9" s="91"/>
      <c r="H9" s="59" t="s">
        <v>26</v>
      </c>
      <c r="I9" s="30">
        <f>TEMMUZ!I5</f>
        <v>0</v>
      </c>
      <c r="J9" s="33">
        <f>TEMMUZ!I7</f>
        <v>0</v>
      </c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</row>
    <row r="10" spans="1:21" s="29" customFormat="1" ht="24.95" customHeight="1" x14ac:dyDescent="0.25">
      <c r="A10" s="36" t="s">
        <v>27</v>
      </c>
      <c r="B10" s="32">
        <f>AĞUSTOS!C5</f>
        <v>0</v>
      </c>
      <c r="C10" s="33">
        <f>AĞUSTOS!C8</f>
        <v>0</v>
      </c>
      <c r="D10" s="113"/>
      <c r="E10" s="70">
        <f>AĞUSTOS!E5</f>
        <v>0</v>
      </c>
      <c r="F10" s="31">
        <f>AĞUSTOS!E8</f>
        <v>0</v>
      </c>
      <c r="G10" s="91"/>
      <c r="H10" s="59" t="s">
        <v>27</v>
      </c>
      <c r="I10" s="30">
        <f>AĞUSTOS!I5</f>
        <v>0</v>
      </c>
      <c r="J10" s="33">
        <f>AĞUSTOS!I7</f>
        <v>0</v>
      </c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</row>
    <row r="11" spans="1:21" s="29" customFormat="1" ht="24.95" customHeight="1" x14ac:dyDescent="0.25">
      <c r="A11" s="36" t="s">
        <v>28</v>
      </c>
      <c r="B11" s="32">
        <f>EYLÜL!C5</f>
        <v>0</v>
      </c>
      <c r="C11" s="33">
        <f>EYLÜL!C8</f>
        <v>0</v>
      </c>
      <c r="D11" s="113"/>
      <c r="E11" s="70">
        <f>EYLÜL!E5</f>
        <v>0</v>
      </c>
      <c r="F11" s="31">
        <f>EYLÜL!E8</f>
        <v>0</v>
      </c>
      <c r="G11" s="91"/>
      <c r="H11" s="59" t="s">
        <v>28</v>
      </c>
      <c r="I11" s="30">
        <f>EYLÜL!I5</f>
        <v>0</v>
      </c>
      <c r="J11" s="33">
        <f>EYLÜL!I7</f>
        <v>0</v>
      </c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</row>
    <row r="12" spans="1:21" s="29" customFormat="1" ht="24.95" customHeight="1" x14ac:dyDescent="0.25">
      <c r="A12" s="36" t="s">
        <v>29</v>
      </c>
      <c r="B12" s="32">
        <f>EKİM!C5</f>
        <v>0</v>
      </c>
      <c r="C12" s="33">
        <f>EKİM!C8</f>
        <v>0</v>
      </c>
      <c r="D12" s="113"/>
      <c r="E12" s="70">
        <f>EKİM!E5</f>
        <v>0</v>
      </c>
      <c r="F12" s="31">
        <f>EKİM!E8</f>
        <v>0</v>
      </c>
      <c r="G12" s="91"/>
      <c r="H12" s="59" t="s">
        <v>29</v>
      </c>
      <c r="I12" s="30">
        <f>EKİM!I5</f>
        <v>0</v>
      </c>
      <c r="J12" s="33">
        <f>EKİM!I7</f>
        <v>0</v>
      </c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</row>
    <row r="13" spans="1:21" s="29" customFormat="1" ht="24.95" customHeight="1" x14ac:dyDescent="0.25">
      <c r="A13" s="36" t="s">
        <v>30</v>
      </c>
      <c r="B13" s="32">
        <f>KASIM!C5</f>
        <v>0</v>
      </c>
      <c r="C13" s="33">
        <f>KASIM!C8</f>
        <v>0</v>
      </c>
      <c r="D13" s="113"/>
      <c r="E13" s="70">
        <f>KASIM!E5</f>
        <v>0</v>
      </c>
      <c r="F13" s="31">
        <f>KASIM!E8</f>
        <v>0</v>
      </c>
      <c r="G13" s="91"/>
      <c r="H13" s="59" t="s">
        <v>30</v>
      </c>
      <c r="I13" s="30">
        <f>KASIM!I5</f>
        <v>0</v>
      </c>
      <c r="J13" s="33">
        <f>KASIM!I7</f>
        <v>0</v>
      </c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</row>
    <row r="14" spans="1:21" s="29" customFormat="1" ht="24.95" customHeight="1" thickBot="1" x14ac:dyDescent="0.3">
      <c r="A14" s="72" t="s">
        <v>31</v>
      </c>
      <c r="B14" s="34">
        <f>ARALIK!C5</f>
        <v>0</v>
      </c>
      <c r="C14" s="35">
        <f>ARALIK!C8</f>
        <v>0</v>
      </c>
      <c r="D14" s="113"/>
      <c r="E14" s="71">
        <f>ARALIK!E5</f>
        <v>0</v>
      </c>
      <c r="F14" s="35">
        <f>ARALIK!E8</f>
        <v>0</v>
      </c>
      <c r="G14" s="91"/>
      <c r="H14" s="78" t="s">
        <v>31</v>
      </c>
      <c r="I14" s="30">
        <f>ARALIK!I5</f>
        <v>0</v>
      </c>
      <c r="J14" s="35">
        <f>ARALIK!I7</f>
        <v>0</v>
      </c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</row>
    <row r="15" spans="1:21" ht="24.95" customHeight="1" thickBot="1" x14ac:dyDescent="0.35">
      <c r="A15" s="73" t="s">
        <v>32</v>
      </c>
      <c r="B15" s="74">
        <f>SUM(B3:B14)</f>
        <v>0</v>
      </c>
      <c r="C15" s="75">
        <f>SUM(C3:C14)</f>
        <v>0</v>
      </c>
      <c r="D15" s="114"/>
      <c r="E15" s="76">
        <f>SUM(E3:E14)</f>
        <v>0</v>
      </c>
      <c r="F15" s="75">
        <f t="shared" ref="F15" si="0">SUM(F3:F14)</f>
        <v>0</v>
      </c>
      <c r="G15" s="83"/>
      <c r="H15" s="79" t="s">
        <v>32</v>
      </c>
      <c r="I15" s="74">
        <f>SUM(I3:I14)</f>
        <v>0</v>
      </c>
      <c r="J15" s="75">
        <f t="shared" ref="J15" si="1">SUM(J3:J14)</f>
        <v>0</v>
      </c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</row>
    <row r="16" spans="1:21" ht="15.75" thickBot="1" x14ac:dyDescent="0.3">
      <c r="A16" s="83"/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</row>
    <row r="17" spans="1:21" ht="24.95" customHeight="1" thickBot="1" x14ac:dyDescent="0.3">
      <c r="A17" s="65"/>
      <c r="B17" s="64" t="s">
        <v>33</v>
      </c>
      <c r="C17" s="68">
        <f>SUM(B15:C15)</f>
        <v>0</v>
      </c>
      <c r="D17" s="66"/>
      <c r="E17" s="80" t="s">
        <v>34</v>
      </c>
      <c r="F17" s="67">
        <f>SUM(E15:F15)</f>
        <v>0</v>
      </c>
      <c r="G17" s="92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</row>
    <row r="18" spans="1:21" ht="19.5" customHeight="1" thickBot="1" x14ac:dyDescent="0.3">
      <c r="A18" s="84"/>
      <c r="B18" s="85"/>
      <c r="C18" s="86"/>
      <c r="D18" s="87"/>
      <c r="E18" s="88"/>
      <c r="F18" s="88"/>
      <c r="G18" s="87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</row>
    <row r="19" spans="1:21" ht="24.95" customHeight="1" thickBot="1" x14ac:dyDescent="0.3">
      <c r="A19" s="84"/>
      <c r="B19" s="87"/>
      <c r="C19" s="81" t="s">
        <v>15</v>
      </c>
      <c r="D19" s="63"/>
      <c r="E19" s="82">
        <f>SUM(C17-F17)</f>
        <v>0</v>
      </c>
      <c r="F19" s="93"/>
      <c r="G19" s="87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</row>
    <row r="20" spans="1:21" ht="18.75" x14ac:dyDescent="0.25">
      <c r="A20" s="84"/>
      <c r="B20" s="87"/>
      <c r="C20" s="94"/>
      <c r="D20" s="95"/>
      <c r="E20" s="87"/>
      <c r="F20" s="83"/>
      <c r="G20" s="87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</row>
    <row r="21" spans="1:21" x14ac:dyDescent="0.25">
      <c r="A21" s="83"/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</row>
    <row r="22" spans="1:21" x14ac:dyDescent="0.25">
      <c r="A22" s="83"/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</row>
    <row r="23" spans="1:21" x14ac:dyDescent="0.25">
      <c r="A23" s="83"/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</row>
    <row r="24" spans="1:21" x14ac:dyDescent="0.25">
      <c r="A24" s="83"/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</row>
    <row r="25" spans="1:21" x14ac:dyDescent="0.25">
      <c r="A25" s="83"/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</row>
    <row r="26" spans="1:21" x14ac:dyDescent="0.25">
      <c r="A26" s="83"/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</row>
    <row r="27" spans="1:21" x14ac:dyDescent="0.25">
      <c r="A27" s="83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</row>
  </sheetData>
  <mergeCells count="2">
    <mergeCell ref="D2:D15"/>
    <mergeCell ref="A1:J1"/>
  </mergeCells>
  <hyperlinks>
    <hyperlink ref="A3" location="OCAK!A1" display="OCAK" xr:uid="{00000000-0004-0000-0000-000000000000}"/>
    <hyperlink ref="A4" location="ŞUBAT!A1" display="ŞUBAT" xr:uid="{00000000-0004-0000-0000-000001000000}"/>
    <hyperlink ref="A5" location="MART!A1" display="MART" xr:uid="{00000000-0004-0000-0000-000002000000}"/>
    <hyperlink ref="A6" location="NİSAN!A1" display="NİSAN" xr:uid="{00000000-0004-0000-0000-000003000000}"/>
    <hyperlink ref="A7" location="MAYIS!A1" display="MAYIS" xr:uid="{00000000-0004-0000-0000-000004000000}"/>
    <hyperlink ref="A8" location="HAZİRAN!A1" display="HAZİRAN" xr:uid="{00000000-0004-0000-0000-000005000000}"/>
    <hyperlink ref="A9" location="TEMMUZ!A1" display="TEMMUZ" xr:uid="{00000000-0004-0000-0000-000006000000}"/>
    <hyperlink ref="A10" location="AĞUSTOS!A1" display="AĞUSTOS" xr:uid="{00000000-0004-0000-0000-000007000000}"/>
    <hyperlink ref="A11" location="EYLÜL!A1" display="EYLÜL" xr:uid="{00000000-0004-0000-0000-000008000000}"/>
    <hyperlink ref="A12" location="EKİM!A1" display="EKİM" xr:uid="{00000000-0004-0000-0000-000009000000}"/>
    <hyperlink ref="A13" location="KASIM!A1" display="KASIM" xr:uid="{00000000-0004-0000-0000-00000A000000}"/>
    <hyperlink ref="A14" location="ARALIK!A1" display="ARALIK" xr:uid="{00000000-0004-0000-0000-00000B000000}"/>
    <hyperlink ref="H3" location="OCAK!A1" display="OCAK" xr:uid="{346121B5-C60A-4A8D-8A19-6C20D3381436}"/>
    <hyperlink ref="H4" location="ŞUBAT!A1" display="ŞUBAT" xr:uid="{D80404E2-51ED-4C8A-A7CA-D998E3538523}"/>
    <hyperlink ref="H5" location="MART!A1" display="MART" xr:uid="{5AACB742-1866-4828-902C-4A149D008A0E}"/>
    <hyperlink ref="H6" location="NİSAN!A1" display="NİSAN" xr:uid="{DD4301EA-3ECD-451F-B1E9-B37CF9ED76BB}"/>
    <hyperlink ref="H7" location="MAYIS!A1" display="MAYIS" xr:uid="{4A3F4ED9-92D9-4707-9FA5-F61B1454DCDE}"/>
    <hyperlink ref="H8" location="HAZİRAN!A1" display="HAZİRAN" xr:uid="{9E341C5D-908A-4CFC-AF80-843BAD82030D}"/>
    <hyperlink ref="H9" location="TEMMUZ!A1" display="TEMMUZ" xr:uid="{E4AFBB2E-06C2-4999-80D8-D98141AC41B7}"/>
    <hyperlink ref="H10" location="AĞUSTOS!A1" display="AĞUSTOS" xr:uid="{ECF2B509-031E-4291-8191-93CEAA52FD5B}"/>
    <hyperlink ref="H11" location="EYLÜL!A1" display="EYLÜL" xr:uid="{B73DFD57-794C-42DD-ADFD-0081CD7E840B}"/>
    <hyperlink ref="H12" location="EKİM!A1" display="EKİM" xr:uid="{0BC2E6EA-6B95-4A85-90EF-897B08D46224}"/>
    <hyperlink ref="H13" location="KASIM!A1" display="KASIM" xr:uid="{44B86897-4BF8-425F-8366-C2BF1B31133F}"/>
    <hyperlink ref="H14" location="ARALIK!A1" display="ARALIK" xr:uid="{212C5B0E-F6BD-4A3E-8D1F-56CD97DD3304}"/>
  </hyperlinks>
  <pageMargins left="0.49" right="0.56000000000000005" top="0.75" bottom="0.75" header="0.3" footer="0.3"/>
  <pageSetup paperSize="9" scale="8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213C6-3EFB-4AFF-A8D9-61270B6C0607}">
  <dimension ref="A1:K420"/>
  <sheetViews>
    <sheetView workbookViewId="0">
      <selection activeCell="B4" sqref="B4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44</v>
      </c>
      <c r="C1" s="126" t="s">
        <v>14</v>
      </c>
      <c r="D1" s="12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7">
        <f>SUM(C5,C8)</f>
        <v>0</v>
      </c>
      <c r="D2" s="127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9" t="s">
        <v>3</v>
      </c>
      <c r="D4" s="12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2">
        <f>SUMIFS(G23:G31,D23:D31,"MÜŞTERİ ÇEKİ")</f>
        <v>0</v>
      </c>
      <c r="D5" s="122"/>
      <c r="E5" s="3">
        <f>SUMIFS(G11:G19,D11:D19,"KENDİ ÇEKİM")</f>
        <v>0</v>
      </c>
      <c r="F5" s="106"/>
      <c r="G5" s="130" t="s">
        <v>42</v>
      </c>
      <c r="H5" s="130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3" t="s">
        <v>4</v>
      </c>
      <c r="D7" s="133"/>
      <c r="E7" s="45" t="s">
        <v>2</v>
      </c>
      <c r="F7" s="83"/>
      <c r="G7" s="131" t="s">
        <v>41</v>
      </c>
      <c r="H7" s="132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2">
        <f>SUMIFS(G23:G31,D23:D31,"MÜŞTERİ SENEDİ")</f>
        <v>0</v>
      </c>
      <c r="D8" s="122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8" t="s">
        <v>13</v>
      </c>
      <c r="B9" s="12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3"/>
      <c r="J11" s="124"/>
      <c r="K11" s="125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16"/>
      <c r="J12" s="117"/>
      <c r="K12" s="118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16"/>
      <c r="J13" s="117"/>
      <c r="K13" s="118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16"/>
      <c r="J14" s="117"/>
      <c r="K14" s="118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16"/>
      <c r="J15" s="117"/>
      <c r="K15" s="118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16"/>
      <c r="J16" s="117"/>
      <c r="K16" s="118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16"/>
      <c r="J17" s="117"/>
      <c r="K17" s="118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16"/>
      <c r="J18" s="117"/>
      <c r="K18" s="118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19"/>
      <c r="J19" s="120"/>
      <c r="K19" s="121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8" t="s">
        <v>14</v>
      </c>
      <c r="B21" s="12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  <mergeCell ref="C7:D7"/>
    <mergeCell ref="G7:H7"/>
    <mergeCell ref="C8:D8"/>
    <mergeCell ref="C1:D1"/>
    <mergeCell ref="C2:D2"/>
    <mergeCell ref="C4:D4"/>
    <mergeCell ref="C5:D5"/>
    <mergeCell ref="G5:H5"/>
  </mergeCells>
  <hyperlinks>
    <hyperlink ref="A1" location="'ANA SAYFA'!A1" display="ANA SAYFA" xr:uid="{5AAE04CB-C965-4B07-9D0A-0EBDAFF88B21}"/>
  </hyperlinks>
  <pageMargins left="0.19" right="0.12" top="0.28000000000000003" bottom="0.14000000000000001" header="0.16" footer="0.12"/>
  <pageSetup paperSize="9"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5B920-FA55-4984-B5C1-1A4793DBE5FB}">
  <dimension ref="A1:K420"/>
  <sheetViews>
    <sheetView workbookViewId="0">
      <selection activeCell="A24" sqref="A24:J24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16</v>
      </c>
      <c r="C1" s="126" t="s">
        <v>14</v>
      </c>
      <c r="D1" s="12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7">
        <f>SUM(C5,C8)</f>
        <v>0</v>
      </c>
      <c r="D2" s="127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9" t="s">
        <v>3</v>
      </c>
      <c r="D4" s="12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2">
        <f>SUMIFS(G23:G31,D23:D31,"MÜŞTERİ ÇEKİ")</f>
        <v>0</v>
      </c>
      <c r="D5" s="122"/>
      <c r="E5" s="3">
        <f>SUMIFS(G11:G19,D11:D19,"KENDİ ÇEKİM")</f>
        <v>0</v>
      </c>
      <c r="F5" s="106"/>
      <c r="G5" s="130" t="s">
        <v>42</v>
      </c>
      <c r="H5" s="130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3" t="s">
        <v>4</v>
      </c>
      <c r="D7" s="133"/>
      <c r="E7" s="45" t="s">
        <v>2</v>
      </c>
      <c r="F7" s="83"/>
      <c r="G7" s="131" t="s">
        <v>41</v>
      </c>
      <c r="H7" s="132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2">
        <f>SUMIFS(G23:G31,D23:D31,"MÜŞTERİ SENEDİ")</f>
        <v>0</v>
      </c>
      <c r="D8" s="122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8" t="s">
        <v>13</v>
      </c>
      <c r="B9" s="12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3"/>
      <c r="J11" s="124"/>
      <c r="K11" s="125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16"/>
      <c r="J12" s="117"/>
      <c r="K12" s="118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16"/>
      <c r="J13" s="117"/>
      <c r="K13" s="118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16"/>
      <c r="J14" s="117"/>
      <c r="K14" s="118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16"/>
      <c r="J15" s="117"/>
      <c r="K15" s="118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16"/>
      <c r="J16" s="117"/>
      <c r="K16" s="118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16"/>
      <c r="J17" s="117"/>
      <c r="K17" s="118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16"/>
      <c r="J18" s="117"/>
      <c r="K18" s="118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19"/>
      <c r="J19" s="120"/>
      <c r="K19" s="121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8" t="s">
        <v>14</v>
      </c>
      <c r="B21" s="12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  <mergeCell ref="C7:D7"/>
    <mergeCell ref="G7:H7"/>
    <mergeCell ref="C8:D8"/>
    <mergeCell ref="C1:D1"/>
    <mergeCell ref="C2:D2"/>
    <mergeCell ref="C4:D4"/>
    <mergeCell ref="C5:D5"/>
    <mergeCell ref="G5:H5"/>
  </mergeCells>
  <hyperlinks>
    <hyperlink ref="A1" location="'ANA SAYFA'!A1" display="ANA SAYFA" xr:uid="{B37DBA54-8C3C-41CB-8E3A-7BF832957C99}"/>
  </hyperlinks>
  <pageMargins left="0.19" right="0.12" top="0.28000000000000003" bottom="0.14000000000000001" header="0.16" footer="0.12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E9E2D-D5F3-402C-BA0F-1B0BC3C1DE7B}">
  <dimension ref="A1:K420"/>
  <sheetViews>
    <sheetView workbookViewId="0">
      <selection activeCell="A24" sqref="A24:K24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17</v>
      </c>
      <c r="C1" s="126" t="s">
        <v>14</v>
      </c>
      <c r="D1" s="12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7">
        <f>SUM(C5,C8)</f>
        <v>0</v>
      </c>
      <c r="D2" s="127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9" t="s">
        <v>3</v>
      </c>
      <c r="D4" s="12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2">
        <f>SUMIFS(G23:G31,D23:D31,"MÜŞTERİ ÇEKİ")</f>
        <v>0</v>
      </c>
      <c r="D5" s="122"/>
      <c r="E5" s="3">
        <f>SUMIFS(G11:G19,D11:D19,"KENDİ ÇEKİM")</f>
        <v>0</v>
      </c>
      <c r="F5" s="106"/>
      <c r="G5" s="130" t="s">
        <v>42</v>
      </c>
      <c r="H5" s="130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3" t="s">
        <v>4</v>
      </c>
      <c r="D7" s="133"/>
      <c r="E7" s="45" t="s">
        <v>2</v>
      </c>
      <c r="F7" s="83"/>
      <c r="G7" s="131" t="s">
        <v>41</v>
      </c>
      <c r="H7" s="132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2">
        <f>SUMIFS(G23:G31,D23:D31,"MÜŞTERİ SENEDİ")</f>
        <v>0</v>
      </c>
      <c r="D8" s="122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8" t="s">
        <v>13</v>
      </c>
      <c r="B9" s="12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3"/>
      <c r="J11" s="124"/>
      <c r="K11" s="125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16"/>
      <c r="J12" s="117"/>
      <c r="K12" s="118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16"/>
      <c r="J13" s="117"/>
      <c r="K13" s="118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16"/>
      <c r="J14" s="117"/>
      <c r="K14" s="118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16"/>
      <c r="J15" s="117"/>
      <c r="K15" s="118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16"/>
      <c r="J16" s="117"/>
      <c r="K16" s="118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16"/>
      <c r="J17" s="117"/>
      <c r="K17" s="118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16"/>
      <c r="J18" s="117"/>
      <c r="K18" s="118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19"/>
      <c r="J19" s="120"/>
      <c r="K19" s="121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8" t="s">
        <v>14</v>
      </c>
      <c r="B21" s="12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  <mergeCell ref="C7:D7"/>
    <mergeCell ref="G7:H7"/>
    <mergeCell ref="C8:D8"/>
    <mergeCell ref="C1:D1"/>
    <mergeCell ref="C2:D2"/>
    <mergeCell ref="C4:D4"/>
    <mergeCell ref="C5:D5"/>
    <mergeCell ref="G5:H5"/>
  </mergeCells>
  <hyperlinks>
    <hyperlink ref="A1" location="'ANA SAYFA'!A1" display="ANA SAYFA" xr:uid="{7E2B9710-AD2B-4393-A647-87185526767C}"/>
  </hyperlinks>
  <pageMargins left="0.19" right="0.12" top="0.28000000000000003" bottom="0.14000000000000001" header="0.16" footer="0.12"/>
  <pageSetup paperSize="9"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38CD7-3DAE-4542-89BC-379D612E5646}">
  <dimension ref="A1:K420"/>
  <sheetViews>
    <sheetView workbookViewId="0">
      <selection activeCell="I15" sqref="I15:K15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18</v>
      </c>
      <c r="C1" s="126" t="s">
        <v>14</v>
      </c>
      <c r="D1" s="12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7">
        <f>SUM(C5,C8)</f>
        <v>0</v>
      </c>
      <c r="D2" s="127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9" t="s">
        <v>3</v>
      </c>
      <c r="D4" s="12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2">
        <f>SUMIFS(G23:G31,D23:D31,"MÜŞTERİ ÇEKİ")</f>
        <v>0</v>
      </c>
      <c r="D5" s="122"/>
      <c r="E5" s="3">
        <f>SUMIFS(G11:G19,D11:D19,"KENDİ ÇEKİM")</f>
        <v>0</v>
      </c>
      <c r="F5" s="106"/>
      <c r="G5" s="130" t="s">
        <v>42</v>
      </c>
      <c r="H5" s="130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3" t="s">
        <v>4</v>
      </c>
      <c r="D7" s="133"/>
      <c r="E7" s="45" t="s">
        <v>2</v>
      </c>
      <c r="F7" s="83"/>
      <c r="G7" s="131" t="s">
        <v>41</v>
      </c>
      <c r="H7" s="132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2">
        <f>SUMIFS(G23:G31,D23:D31,"MÜŞTERİ SENEDİ")</f>
        <v>0</v>
      </c>
      <c r="D8" s="122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8" t="s">
        <v>13</v>
      </c>
      <c r="B9" s="12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3"/>
      <c r="J11" s="124"/>
      <c r="K11" s="125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16"/>
      <c r="J12" s="117"/>
      <c r="K12" s="118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16"/>
      <c r="J13" s="117"/>
      <c r="K13" s="118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16"/>
      <c r="J14" s="117"/>
      <c r="K14" s="118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16"/>
      <c r="J15" s="117"/>
      <c r="K15" s="118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16"/>
      <c r="J16" s="117"/>
      <c r="K16" s="118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16"/>
      <c r="J17" s="117"/>
      <c r="K17" s="118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16"/>
      <c r="J18" s="117"/>
      <c r="K18" s="118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19"/>
      <c r="J19" s="120"/>
      <c r="K19" s="121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8" t="s">
        <v>14</v>
      </c>
      <c r="B21" s="12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  <mergeCell ref="C7:D7"/>
    <mergeCell ref="G7:H7"/>
    <mergeCell ref="C8:D8"/>
    <mergeCell ref="C1:D1"/>
    <mergeCell ref="C2:D2"/>
    <mergeCell ref="C4:D4"/>
    <mergeCell ref="C5:D5"/>
    <mergeCell ref="G5:H5"/>
  </mergeCells>
  <hyperlinks>
    <hyperlink ref="A1" location="'ANA SAYFA'!A1" display="ANA SAYFA" xr:uid="{5DD5482A-67EC-4769-8F09-D1BD885B9D63}"/>
  </hyperlinks>
  <pageMargins left="0.19" right="0.12" top="0.28000000000000003" bottom="0.14000000000000001" header="0.16" footer="0.12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20"/>
  <sheetViews>
    <sheetView workbookViewId="0">
      <selection activeCell="J24" sqref="J24"/>
    </sheetView>
  </sheetViews>
  <sheetFormatPr defaultRowHeight="15" x14ac:dyDescent="0.25"/>
  <cols>
    <col min="1" max="1" width="10.7109375" customWidth="1"/>
    <col min="2" max="2" width="54.7109375" customWidth="1"/>
    <col min="3" max="3" width="9.7109375" style="1" customWidth="1"/>
    <col min="4" max="4" width="15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36</v>
      </c>
      <c r="C1" s="126" t="s">
        <v>14</v>
      </c>
      <c r="D1" s="12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7">
        <f>SUM(C5,C8)</f>
        <v>0</v>
      </c>
      <c r="D2" s="127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9" t="s">
        <v>3</v>
      </c>
      <c r="D4" s="12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2">
        <f>SUMIFS(G23:G31,D23:D31,"MÜŞTERİ ÇEKİ")</f>
        <v>0</v>
      </c>
      <c r="D5" s="122"/>
      <c r="E5" s="3">
        <f>SUMIFS(G11:G19,D11:D19,"KENDİ ÇEKİM")</f>
        <v>0</v>
      </c>
      <c r="F5" s="106"/>
      <c r="G5" s="130" t="s">
        <v>42</v>
      </c>
      <c r="H5" s="130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3" t="s">
        <v>4</v>
      </c>
      <c r="D7" s="133"/>
      <c r="E7" s="45" t="s">
        <v>2</v>
      </c>
      <c r="F7" s="83"/>
      <c r="G7" s="131" t="s">
        <v>41</v>
      </c>
      <c r="H7" s="132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2">
        <f>SUMIFS(G23:G31,D23:D31,"MÜŞTERİ SENEDİ")</f>
        <v>0</v>
      </c>
      <c r="D8" s="122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8" t="s">
        <v>13</v>
      </c>
      <c r="B9" s="12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3"/>
      <c r="J11" s="124"/>
      <c r="K11" s="125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16"/>
      <c r="J12" s="117"/>
      <c r="K12" s="118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16"/>
      <c r="J13" s="117"/>
      <c r="K13" s="118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16"/>
      <c r="J14" s="117"/>
      <c r="K14" s="118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16"/>
      <c r="J15" s="117"/>
      <c r="K15" s="118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16"/>
      <c r="J16" s="117"/>
      <c r="K16" s="118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16"/>
      <c r="J17" s="117"/>
      <c r="K17" s="118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16"/>
      <c r="J18" s="117"/>
      <c r="K18" s="118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19"/>
      <c r="J19" s="120"/>
      <c r="K19" s="121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8" t="s">
        <v>14</v>
      </c>
      <c r="B21" s="12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C1:D1"/>
    <mergeCell ref="C2:D2"/>
    <mergeCell ref="A9:B9"/>
    <mergeCell ref="A21:B21"/>
    <mergeCell ref="C4:D4"/>
    <mergeCell ref="C7:D7"/>
    <mergeCell ref="C8:D8"/>
    <mergeCell ref="I16:K16"/>
    <mergeCell ref="I17:K17"/>
    <mergeCell ref="I18:K18"/>
    <mergeCell ref="I19:K19"/>
    <mergeCell ref="C5:D5"/>
    <mergeCell ref="I11:K11"/>
    <mergeCell ref="I12:K12"/>
    <mergeCell ref="I13:K13"/>
    <mergeCell ref="I14:K14"/>
    <mergeCell ref="I15:K15"/>
    <mergeCell ref="G5:H5"/>
    <mergeCell ref="G7:H7"/>
    <mergeCell ref="I10:K10"/>
  </mergeCells>
  <hyperlinks>
    <hyperlink ref="A1" location="'ANA SAYFA'!A1" display="ANA SAYFA" xr:uid="{00000000-0004-0000-0100-000000000000}"/>
  </hyperlinks>
  <pageMargins left="0.19" right="0.12" top="0.28000000000000003" bottom="0.14000000000000001" header="0.16" footer="0.12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6E94C-F855-4B40-88D3-3F1D0B488F3F}">
  <dimension ref="A1:K420"/>
  <sheetViews>
    <sheetView workbookViewId="0">
      <selection activeCell="H24" sqref="H24:J26"/>
    </sheetView>
  </sheetViews>
  <sheetFormatPr defaultRowHeight="15" x14ac:dyDescent="0.25"/>
  <cols>
    <col min="1" max="1" width="10.7109375" customWidth="1"/>
    <col min="2" max="2" width="54.7109375" customWidth="1"/>
    <col min="3" max="3" width="9.7109375" style="1" customWidth="1"/>
    <col min="4" max="4" width="15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37</v>
      </c>
      <c r="C1" s="126" t="s">
        <v>14</v>
      </c>
      <c r="D1" s="12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7">
        <f>SUM(C5,C8)</f>
        <v>0</v>
      </c>
      <c r="D2" s="127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9" t="s">
        <v>3</v>
      </c>
      <c r="D4" s="12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2">
        <f>SUMIFS(G23:G31,D23:D31,"MÜŞTERİ ÇEKİ")</f>
        <v>0</v>
      </c>
      <c r="D5" s="122"/>
      <c r="E5" s="3">
        <f>SUMIFS(G11:G19,D11:D19,"KENDİ ÇEKİM")</f>
        <v>0</v>
      </c>
      <c r="F5" s="106"/>
      <c r="G5" s="130" t="s">
        <v>42</v>
      </c>
      <c r="H5" s="130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3" t="s">
        <v>4</v>
      </c>
      <c r="D7" s="133"/>
      <c r="E7" s="45" t="s">
        <v>2</v>
      </c>
      <c r="F7" s="83"/>
      <c r="G7" s="131" t="s">
        <v>41</v>
      </c>
      <c r="H7" s="132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2">
        <f>SUMIFS(G23:G31,D23:D31,"MÜŞTERİ SENEDİ")</f>
        <v>0</v>
      </c>
      <c r="D8" s="122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8" t="s">
        <v>13</v>
      </c>
      <c r="B9" s="12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3"/>
      <c r="J11" s="124"/>
      <c r="K11" s="125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16"/>
      <c r="J12" s="117"/>
      <c r="K12" s="118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16"/>
      <c r="J13" s="117"/>
      <c r="K13" s="118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16"/>
      <c r="J14" s="117"/>
      <c r="K14" s="118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16"/>
      <c r="J15" s="117"/>
      <c r="K15" s="118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16"/>
      <c r="J16" s="117"/>
      <c r="K16" s="118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16"/>
      <c r="J17" s="117"/>
      <c r="K17" s="118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16"/>
      <c r="J18" s="117"/>
      <c r="K18" s="118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19"/>
      <c r="J19" s="120"/>
      <c r="K19" s="121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8" t="s">
        <v>14</v>
      </c>
      <c r="B21" s="12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C7:D7"/>
    <mergeCell ref="G7:H7"/>
    <mergeCell ref="C8:D8"/>
    <mergeCell ref="C1:D1"/>
    <mergeCell ref="C2:D2"/>
    <mergeCell ref="C4:D4"/>
    <mergeCell ref="C5:D5"/>
    <mergeCell ref="G5:H5"/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</mergeCells>
  <hyperlinks>
    <hyperlink ref="A1" location="'ANA SAYFA'!A1" display="ANA SAYFA" xr:uid="{15354805-58BE-4711-B4DE-4A2D0EEE5464}"/>
  </hyperlinks>
  <pageMargins left="0.19" right="0.12" top="0.28000000000000003" bottom="0.14000000000000001" header="0.16" footer="0.12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66430-3762-470E-B0F7-693B3F976646}">
  <dimension ref="A1:K420"/>
  <sheetViews>
    <sheetView workbookViewId="0">
      <selection activeCell="A24" sqref="A24:J26"/>
    </sheetView>
  </sheetViews>
  <sheetFormatPr defaultRowHeight="15" x14ac:dyDescent="0.25"/>
  <cols>
    <col min="1" max="1" width="10.7109375" customWidth="1"/>
    <col min="2" max="2" width="54.7109375" customWidth="1"/>
    <col min="3" max="3" width="9.7109375" style="1" customWidth="1"/>
    <col min="4" max="4" width="15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50</v>
      </c>
      <c r="C1" s="126" t="s">
        <v>14</v>
      </c>
      <c r="D1" s="12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7">
        <f>SUM(C5,C8)</f>
        <v>0</v>
      </c>
      <c r="D2" s="127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9" t="s">
        <v>3</v>
      </c>
      <c r="D4" s="12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2">
        <f>SUMIFS(G23:G31,D23:D31,"MÜŞTERİ ÇEKİ")</f>
        <v>0</v>
      </c>
      <c r="D5" s="122"/>
      <c r="E5" s="3">
        <f>SUMIFS(G11:G19,D11:D19,"KENDİ ÇEKİM")</f>
        <v>0</v>
      </c>
      <c r="F5" s="106"/>
      <c r="G5" s="130" t="s">
        <v>42</v>
      </c>
      <c r="H5" s="130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3" t="s">
        <v>4</v>
      </c>
      <c r="D7" s="133"/>
      <c r="E7" s="45" t="s">
        <v>2</v>
      </c>
      <c r="F7" s="83"/>
      <c r="G7" s="131" t="s">
        <v>41</v>
      </c>
      <c r="H7" s="132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2">
        <f>SUMIFS(G23:G31,D23:D31,"MÜŞTERİ SENEDİ")</f>
        <v>0</v>
      </c>
      <c r="D8" s="122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8" t="s">
        <v>13</v>
      </c>
      <c r="B9" s="12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3"/>
      <c r="J11" s="124"/>
      <c r="K11" s="125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16"/>
      <c r="J12" s="117"/>
      <c r="K12" s="118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16"/>
      <c r="J13" s="117"/>
      <c r="K13" s="118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16"/>
      <c r="J14" s="117"/>
      <c r="K14" s="118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16"/>
      <c r="J15" s="117"/>
      <c r="K15" s="118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16"/>
      <c r="J16" s="117"/>
      <c r="K16" s="118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16"/>
      <c r="J17" s="117"/>
      <c r="K17" s="118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16"/>
      <c r="J18" s="117"/>
      <c r="K18" s="118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19"/>
      <c r="J19" s="120"/>
      <c r="K19" s="121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8" t="s">
        <v>14</v>
      </c>
      <c r="B21" s="12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  <mergeCell ref="C7:D7"/>
    <mergeCell ref="G7:H7"/>
    <mergeCell ref="C8:D8"/>
    <mergeCell ref="C1:D1"/>
    <mergeCell ref="C2:D2"/>
    <mergeCell ref="C4:D4"/>
    <mergeCell ref="C5:D5"/>
    <mergeCell ref="G5:H5"/>
  </mergeCells>
  <hyperlinks>
    <hyperlink ref="A1" location="'ANA SAYFA'!A1" display="ANA SAYFA" xr:uid="{D1CEAA2B-16D3-4094-B403-7DFD38FAF2DB}"/>
  </hyperlinks>
  <pageMargins left="0.19" right="0.12" top="0.28000000000000003" bottom="0.14000000000000001" header="0.16" footer="0.12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E12AD-DDF3-4015-B009-4C898CB37883}">
  <dimension ref="A1:K420"/>
  <sheetViews>
    <sheetView workbookViewId="0">
      <selection activeCell="E17" sqref="E17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49</v>
      </c>
      <c r="C1" s="126" t="s">
        <v>14</v>
      </c>
      <c r="D1" s="12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7">
        <f>SUM(C5,C8)</f>
        <v>0</v>
      </c>
      <c r="D2" s="127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9" t="s">
        <v>3</v>
      </c>
      <c r="D4" s="12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2">
        <f>SUMIFS(G23:G31,D23:D31,"MÜŞTERİ ÇEKİ")</f>
        <v>0</v>
      </c>
      <c r="D5" s="122"/>
      <c r="E5" s="3">
        <f>SUMIFS(G11:G19,D11:D19,"KENDİ ÇEKİM")</f>
        <v>0</v>
      </c>
      <c r="F5" s="106"/>
      <c r="G5" s="130" t="s">
        <v>42</v>
      </c>
      <c r="H5" s="130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3" t="s">
        <v>4</v>
      </c>
      <c r="D7" s="133"/>
      <c r="E7" s="45" t="s">
        <v>2</v>
      </c>
      <c r="F7" s="83"/>
      <c r="G7" s="131" t="s">
        <v>41</v>
      </c>
      <c r="H7" s="132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2">
        <f>SUMIFS(G23:G31,D23:D31,"MÜŞTERİ SENEDİ")</f>
        <v>0</v>
      </c>
      <c r="D8" s="122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8" t="s">
        <v>13</v>
      </c>
      <c r="B9" s="12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3"/>
      <c r="J11" s="124"/>
      <c r="K11" s="125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16"/>
      <c r="J12" s="117"/>
      <c r="K12" s="118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16"/>
      <c r="J13" s="117"/>
      <c r="K13" s="118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16"/>
      <c r="J14" s="117"/>
      <c r="K14" s="118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16"/>
      <c r="J15" s="117"/>
      <c r="K15" s="118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16"/>
      <c r="J16" s="117"/>
      <c r="K16" s="118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16"/>
      <c r="J17" s="117"/>
      <c r="K17" s="118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16"/>
      <c r="J18" s="117"/>
      <c r="K18" s="118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19"/>
      <c r="J19" s="120"/>
      <c r="K19" s="121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8" t="s">
        <v>14</v>
      </c>
      <c r="B21" s="12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  <mergeCell ref="C7:D7"/>
    <mergeCell ref="G7:H7"/>
    <mergeCell ref="C8:D8"/>
    <mergeCell ref="C1:D1"/>
    <mergeCell ref="C2:D2"/>
    <mergeCell ref="C4:D4"/>
    <mergeCell ref="C5:D5"/>
    <mergeCell ref="G5:H5"/>
  </mergeCells>
  <hyperlinks>
    <hyperlink ref="A1" location="'ANA SAYFA'!A1" display="ANA SAYFA" xr:uid="{FE13A3F6-A72F-4F44-8EC2-09DA44DD096E}"/>
  </hyperlinks>
  <pageMargins left="0.19" right="0.12" top="0.28000000000000003" bottom="0.14000000000000001" header="0.16" footer="0.12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F9A32-D84A-4D55-8107-CABEE7DA05A8}">
  <dimension ref="A1:K420"/>
  <sheetViews>
    <sheetView workbookViewId="0">
      <selection activeCell="B4" sqref="B4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48</v>
      </c>
      <c r="C1" s="126" t="s">
        <v>14</v>
      </c>
      <c r="D1" s="12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7">
        <f>SUM(C5,C8)</f>
        <v>0</v>
      </c>
      <c r="D2" s="127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9" t="s">
        <v>3</v>
      </c>
      <c r="D4" s="12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2">
        <f>SUMIFS(G23:G31,D23:D31,"MÜŞTERİ ÇEKİ")</f>
        <v>0</v>
      </c>
      <c r="D5" s="122"/>
      <c r="E5" s="3">
        <f>SUMIFS(G11:G19,D11:D19,"KENDİ ÇEKİM")</f>
        <v>0</v>
      </c>
      <c r="F5" s="106"/>
      <c r="G5" s="130" t="s">
        <v>42</v>
      </c>
      <c r="H5" s="130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3" t="s">
        <v>4</v>
      </c>
      <c r="D7" s="133"/>
      <c r="E7" s="45" t="s">
        <v>2</v>
      </c>
      <c r="F7" s="83"/>
      <c r="G7" s="131" t="s">
        <v>41</v>
      </c>
      <c r="H7" s="132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2">
        <f>SUMIFS(G23:G31,D23:D31,"MÜŞTERİ SENEDİ")</f>
        <v>0</v>
      </c>
      <c r="D8" s="122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8" t="s">
        <v>13</v>
      </c>
      <c r="B9" s="12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3"/>
      <c r="J11" s="124"/>
      <c r="K11" s="125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16"/>
      <c r="J12" s="117"/>
      <c r="K12" s="118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16"/>
      <c r="J13" s="117"/>
      <c r="K13" s="118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16"/>
      <c r="J14" s="117"/>
      <c r="K14" s="118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16"/>
      <c r="J15" s="117"/>
      <c r="K15" s="118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16"/>
      <c r="J16" s="117"/>
      <c r="K16" s="118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16"/>
      <c r="J17" s="117"/>
      <c r="K17" s="118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16"/>
      <c r="J18" s="117"/>
      <c r="K18" s="118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19"/>
      <c r="J19" s="120"/>
      <c r="K19" s="121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8" t="s">
        <v>14</v>
      </c>
      <c r="B21" s="12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  <mergeCell ref="C7:D7"/>
    <mergeCell ref="G7:H7"/>
    <mergeCell ref="C8:D8"/>
    <mergeCell ref="C1:D1"/>
    <mergeCell ref="C2:D2"/>
    <mergeCell ref="C4:D4"/>
    <mergeCell ref="C5:D5"/>
    <mergeCell ref="G5:H5"/>
  </mergeCells>
  <hyperlinks>
    <hyperlink ref="A1" location="'ANA SAYFA'!A1" display="ANA SAYFA" xr:uid="{1C62BC62-165F-497C-B38C-E8922140F3A2}"/>
  </hyperlinks>
  <pageMargins left="0.19" right="0.12" top="0.28000000000000003" bottom="0.14000000000000001" header="0.16" footer="0.12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C6E21-788B-4189-B2CF-69272E55AD10}">
  <dimension ref="A1:K420"/>
  <sheetViews>
    <sheetView workbookViewId="0">
      <selection activeCell="A23" sqref="A23:J24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5.2851562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47</v>
      </c>
      <c r="C1" s="126" t="s">
        <v>14</v>
      </c>
      <c r="D1" s="12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7">
        <f>SUM(C5,C8)</f>
        <v>0</v>
      </c>
      <c r="D2" s="127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9" t="s">
        <v>3</v>
      </c>
      <c r="D4" s="12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2">
        <f>SUMIFS(G23:G31,D23:D31,"MÜŞTERİ ÇEKİ")</f>
        <v>0</v>
      </c>
      <c r="D5" s="122"/>
      <c r="E5" s="3">
        <f>SUMIFS(G11:G19,D11:D19,"KENDİ ÇEKİM")</f>
        <v>0</v>
      </c>
      <c r="F5" s="106"/>
      <c r="G5" s="130" t="s">
        <v>42</v>
      </c>
      <c r="H5" s="130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3" t="s">
        <v>4</v>
      </c>
      <c r="D7" s="133"/>
      <c r="E7" s="45" t="s">
        <v>2</v>
      </c>
      <c r="F7" s="83"/>
      <c r="G7" s="131" t="s">
        <v>41</v>
      </c>
      <c r="H7" s="132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2">
        <f>SUMIFS(G23:G31,D23:D31,"MÜŞTERİ SENEDİ")</f>
        <v>0</v>
      </c>
      <c r="D8" s="122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8" t="s">
        <v>13</v>
      </c>
      <c r="B9" s="12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3"/>
      <c r="J11" s="124"/>
      <c r="K11" s="125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16"/>
      <c r="J12" s="117"/>
      <c r="K12" s="118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16"/>
      <c r="J13" s="117"/>
      <c r="K13" s="118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16"/>
      <c r="J14" s="117"/>
      <c r="K14" s="118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16"/>
      <c r="J15" s="117"/>
      <c r="K15" s="118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16"/>
      <c r="J16" s="117"/>
      <c r="K16" s="118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16"/>
      <c r="J17" s="117"/>
      <c r="K17" s="118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16"/>
      <c r="J18" s="117"/>
      <c r="K18" s="118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19"/>
      <c r="J19" s="120"/>
      <c r="K19" s="121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8" t="s">
        <v>14</v>
      </c>
      <c r="B21" s="12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  <mergeCell ref="C7:D7"/>
    <mergeCell ref="G7:H7"/>
    <mergeCell ref="C8:D8"/>
    <mergeCell ref="C1:D1"/>
    <mergeCell ref="C2:D2"/>
    <mergeCell ref="C4:D4"/>
    <mergeCell ref="C5:D5"/>
    <mergeCell ref="G5:H5"/>
  </mergeCells>
  <hyperlinks>
    <hyperlink ref="A1" location="'ANA SAYFA'!A1" display="ANA SAYFA" xr:uid="{6E5C7DE6-57BD-47DC-A889-A19E7B3EC017}"/>
  </hyperlinks>
  <pageMargins left="0.19" right="0.12" top="0.28000000000000003" bottom="0.14000000000000001" header="0.16" footer="0.12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93066-80CE-40FF-AE5D-EFC575546CAE}">
  <dimension ref="A1:K420"/>
  <sheetViews>
    <sheetView workbookViewId="0">
      <selection activeCell="A11" sqref="A11:K12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5.2851562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46</v>
      </c>
      <c r="C1" s="126" t="s">
        <v>14</v>
      </c>
      <c r="D1" s="12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7">
        <f>SUM(C5,C8)</f>
        <v>0</v>
      </c>
      <c r="D2" s="127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9" t="s">
        <v>3</v>
      </c>
      <c r="D4" s="12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2">
        <f>SUMIFS(G23:G31,D23:D31,"MÜŞTERİ ÇEKİ")</f>
        <v>0</v>
      </c>
      <c r="D5" s="122"/>
      <c r="E5" s="3">
        <f>SUMIFS(G11:G19,D11:D19,"KENDİ ÇEKİM")</f>
        <v>0</v>
      </c>
      <c r="F5" s="106"/>
      <c r="G5" s="130" t="s">
        <v>42</v>
      </c>
      <c r="H5" s="130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3" t="s">
        <v>4</v>
      </c>
      <c r="D7" s="133"/>
      <c r="E7" s="45" t="s">
        <v>2</v>
      </c>
      <c r="F7" s="83"/>
      <c r="G7" s="131" t="s">
        <v>41</v>
      </c>
      <c r="H7" s="132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2">
        <f>SUMIFS(G23:G31,D23:D31,"MÜŞTERİ SENEDİ")</f>
        <v>0</v>
      </c>
      <c r="D8" s="122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8" t="s">
        <v>13</v>
      </c>
      <c r="B9" s="12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3"/>
      <c r="J11" s="124"/>
      <c r="K11" s="125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16"/>
      <c r="J12" s="117"/>
      <c r="K12" s="118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16"/>
      <c r="J13" s="117"/>
      <c r="K13" s="118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16"/>
      <c r="J14" s="117"/>
      <c r="K14" s="118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16"/>
      <c r="J15" s="117"/>
      <c r="K15" s="118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16"/>
      <c r="J16" s="117"/>
      <c r="K16" s="118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16"/>
      <c r="J17" s="117"/>
      <c r="K17" s="118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16"/>
      <c r="J18" s="117"/>
      <c r="K18" s="118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19"/>
      <c r="J19" s="120"/>
      <c r="K19" s="121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8" t="s">
        <v>14</v>
      </c>
      <c r="B21" s="12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  <mergeCell ref="C7:D7"/>
    <mergeCell ref="G7:H7"/>
    <mergeCell ref="C8:D8"/>
    <mergeCell ref="C1:D1"/>
    <mergeCell ref="C2:D2"/>
    <mergeCell ref="C4:D4"/>
    <mergeCell ref="C5:D5"/>
    <mergeCell ref="G5:H5"/>
  </mergeCells>
  <hyperlinks>
    <hyperlink ref="A1" location="'ANA SAYFA'!A1" display="ANA SAYFA" xr:uid="{6D90416A-48E1-42F0-BC04-772082711018}"/>
  </hyperlinks>
  <pageMargins left="0.19" right="0.12" top="0.28000000000000003" bottom="0.14000000000000001" header="0.16" footer="0.12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5AFC9-A99F-424F-B35D-E0C36455B5C7}">
  <dimension ref="A1:K420"/>
  <sheetViews>
    <sheetView workbookViewId="0">
      <selection activeCell="B3" sqref="B3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45</v>
      </c>
      <c r="C1" s="126" t="s">
        <v>14</v>
      </c>
      <c r="D1" s="12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7">
        <f>SUM(C5,C8)</f>
        <v>0</v>
      </c>
      <c r="D2" s="127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9" t="s">
        <v>3</v>
      </c>
      <c r="D4" s="12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2">
        <f>SUMIFS(G23:G31,D23:D31,"MÜŞTERİ ÇEKİ")</f>
        <v>0</v>
      </c>
      <c r="D5" s="122"/>
      <c r="E5" s="3">
        <f>SUMIFS(G11:G19,D11:D19,"KENDİ ÇEKİM")</f>
        <v>0</v>
      </c>
      <c r="F5" s="106"/>
      <c r="G5" s="130" t="s">
        <v>42</v>
      </c>
      <c r="H5" s="130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3" t="s">
        <v>4</v>
      </c>
      <c r="D7" s="133"/>
      <c r="E7" s="45" t="s">
        <v>2</v>
      </c>
      <c r="F7" s="83"/>
      <c r="G7" s="131" t="s">
        <v>41</v>
      </c>
      <c r="H7" s="132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2">
        <f>SUMIFS(G23:G31,D23:D31,"MÜŞTERİ SENEDİ")</f>
        <v>0</v>
      </c>
      <c r="D8" s="122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8" t="s">
        <v>13</v>
      </c>
      <c r="B9" s="12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3"/>
      <c r="J11" s="124"/>
      <c r="K11" s="125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16"/>
      <c r="J12" s="117"/>
      <c r="K12" s="118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16"/>
      <c r="J13" s="117"/>
      <c r="K13" s="118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16"/>
      <c r="J14" s="117"/>
      <c r="K14" s="118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16"/>
      <c r="J15" s="117"/>
      <c r="K15" s="118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16"/>
      <c r="J16" s="117"/>
      <c r="K16" s="118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16"/>
      <c r="J17" s="117"/>
      <c r="K17" s="118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16"/>
      <c r="J18" s="117"/>
      <c r="K18" s="118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19"/>
      <c r="J19" s="120"/>
      <c r="K19" s="121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8" t="s">
        <v>14</v>
      </c>
      <c r="B21" s="12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  <mergeCell ref="C7:D7"/>
    <mergeCell ref="G7:H7"/>
    <mergeCell ref="C8:D8"/>
    <mergeCell ref="C1:D1"/>
    <mergeCell ref="C2:D2"/>
    <mergeCell ref="C4:D4"/>
    <mergeCell ref="C5:D5"/>
    <mergeCell ref="G5:H5"/>
  </mergeCells>
  <hyperlinks>
    <hyperlink ref="A1" location="'ANA SAYFA'!A1" display="ANA SAYFA" xr:uid="{88AFE670-F96F-4FFA-A9C5-9E8DC853D8ED}"/>
  </hyperlinks>
  <pageMargins left="0.19" right="0.12" top="0.28000000000000003" bottom="0.14000000000000001" header="0.16" footer="0.12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13</vt:i4>
      </vt:variant>
    </vt:vector>
  </HeadingPairs>
  <TitlesOfParts>
    <vt:vector size="13" baseType="lpstr">
      <vt:lpstr>ANA SAYFA</vt:lpstr>
      <vt:lpstr>OCAK</vt:lpstr>
      <vt:lpstr>ŞUBAT</vt:lpstr>
      <vt:lpstr>MART</vt:lpstr>
      <vt:lpstr>NİSAN</vt:lpstr>
      <vt:lpstr>MAYIS</vt:lpstr>
      <vt:lpstr>HAZİRAN</vt:lpstr>
      <vt:lpstr>TEMMUZ</vt:lpstr>
      <vt:lpstr>AĞUSTOS</vt:lpstr>
      <vt:lpstr>EYLÜL</vt:lpstr>
      <vt:lpstr>EKİM</vt:lpstr>
      <vt:lpstr>KASIM</vt:lpstr>
      <vt:lpstr>ARALIK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2022-01-25T13:52:39Z</cp:lastPrinted>
  <dcterms:created xsi:type="dcterms:W3CDTF">2018-03-20T07:37:15Z</dcterms:created>
  <dcterms:modified xsi:type="dcterms:W3CDTF">2024-06-04T13:25:19Z</dcterms:modified>
</cp:coreProperties>
</file>